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rvice3dk-my.sharepoint.com/personal/acb_kommunikationogsprog_dk/Documents/Skrivebord/"/>
    </mc:Choice>
  </mc:AlternateContent>
  <xr:revisionPtr revIDLastSave="3" documentId="8_{162E2381-1896-4FA1-A4B7-BE108BDE6773}" xr6:coauthVersionLast="45" xr6:coauthVersionMax="45" xr10:uidLastSave="{14753628-7208-4455-9267-91F6CC685CA3}"/>
  <workbookProtection workbookAlgorithmName="SHA-512" workbookHashValue="ET8QsQ367lptcciwGcnIhzbXs+bqM+Rri+Zd0l2rXdIpSoeNMQZfi00YIOMz/mdkEj1pc++0EGtbEHmRCM/1CA==" workbookSaltValue="T5e0fFPD4ocMGfvFzL6qvQ==" workbookSpinCount="100000" lockStructure="1"/>
  <bookViews>
    <workbookView xWindow="-110" yWindow="-110" windowWidth="19420" windowHeight="10420" xr2:uid="{98F859A5-8AF7-4691-96D1-43190A1BA82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1" l="1"/>
  <c r="N18" i="1"/>
  <c r="N32" i="1"/>
  <c r="N38" i="1" s="1"/>
  <c r="N25" i="1"/>
  <c r="N27" i="1" s="1"/>
  <c r="N28" i="1" s="1"/>
  <c r="N13" i="1"/>
  <c r="N35" i="1" l="1"/>
  <c r="N36" i="1"/>
  <c r="N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Frederik Linde</author>
    <author>Jacob Suhr</author>
  </authors>
  <commentList>
    <comment ref="K13" authorId="0" shapeId="0" xr:uid="{9EA95656-B007-4B46-A73C-2BC25FD735E2}">
      <text>
        <r>
          <rPr>
            <sz val="9"/>
            <color indexed="81"/>
            <rFont val="Tahoma"/>
            <family val="2"/>
          </rPr>
          <t xml:space="preserve">Indtast din månedsløn før skat, pension, AM-bidrag og lignende
</t>
        </r>
      </text>
    </comment>
    <comment ref="N15" authorId="1" shapeId="0" xr:uid="{854BEC6E-1968-4682-BBE4-C8E2E7661A99}">
      <text>
        <r>
          <rPr>
            <sz val="9"/>
            <color indexed="81"/>
            <rFont val="Tahoma"/>
            <family val="2"/>
          </rPr>
          <t xml:space="preserve">Indtast hvor mange (ekstra) feriefridage, du får
</t>
        </r>
      </text>
    </comment>
    <comment ref="N22" authorId="0" shapeId="0" xr:uid="{4E384ACF-8A75-4FBF-9DAA-A68B2E4613F9}">
      <text>
        <r>
          <rPr>
            <sz val="9"/>
            <color indexed="81"/>
            <rFont val="Tahoma"/>
            <family val="2"/>
          </rPr>
          <t xml:space="preserve">Indtast din månedsløn før skat, pension, AM-bidrag og lignende
</t>
        </r>
      </text>
    </comment>
    <comment ref="N23" authorId="0" shapeId="0" xr:uid="{6988070D-1C38-4220-8103-CAE80CFC8879}">
      <text>
        <r>
          <rPr>
            <sz val="9"/>
            <color indexed="81"/>
            <rFont val="Tahoma"/>
            <family val="2"/>
          </rPr>
          <t xml:space="preserve">
Indtast din ugentlige arbejdstid inklusiv frokostpause. 
</t>
        </r>
      </text>
    </comment>
    <comment ref="N24" authorId="0" shapeId="0" xr:uid="{23C4A473-5947-48E6-A8FE-E2939786E9DF}">
      <text>
        <r>
          <rPr>
            <sz val="9"/>
            <color indexed="81"/>
            <rFont val="Tahoma"/>
            <family val="2"/>
          </rPr>
          <t xml:space="preserve">
Indtast hvormange dage du arbejder om ugen.
</t>
        </r>
      </text>
    </comment>
    <comment ref="K32" authorId="0" shapeId="0" xr:uid="{14451CE3-483D-4DE7-8331-04F80B2776EB}">
      <text>
        <r>
          <rPr>
            <sz val="9"/>
            <color indexed="81"/>
            <rFont val="Tahoma"/>
            <family val="2"/>
          </rPr>
          <t xml:space="preserve">Indtast din månedsløn før skat, pension, AM-bidrag og lignende
</t>
        </r>
      </text>
    </comment>
  </commentList>
</comments>
</file>

<file path=xl/sharedStrings.xml><?xml version="1.0" encoding="utf-8"?>
<sst xmlns="http://schemas.openxmlformats.org/spreadsheetml/2006/main" count="55" uniqueCount="45">
  <si>
    <t>Beregn værdien af betalt frokost, ekstra ferie og højere ferietillæg</t>
  </si>
  <si>
    <t>Eksempler</t>
  </si>
  <si>
    <t>Dine beregninger</t>
  </si>
  <si>
    <t>Bemærkninger</t>
  </si>
  <si>
    <t>Værdien af 5 feriefridage:</t>
  </si>
  <si>
    <t>Din værdi af ekstra feriefridage:</t>
  </si>
  <si>
    <t xml:space="preserve">Her kan du beregne, hvad ekstra feriefridag(e) </t>
  </si>
  <si>
    <t>svarer til i lønstigning - i procent og kroner og ører</t>
  </si>
  <si>
    <t>Månedsløn er 35.000 - årsløn er 420.000</t>
  </si>
  <si>
    <t>Din månedsløn er:</t>
  </si>
  <si>
    <t>, hvorfor din årsløn er</t>
  </si>
  <si>
    <t>Eksemplet til venstre viser altså, at fem ekstra feriefridage pr. år</t>
  </si>
  <si>
    <t xml:space="preserve">1 feriefridag udgør 0,45 % af din løn </t>
  </si>
  <si>
    <t>1 feriefridag udgør 0,45 % af din løn</t>
  </si>
  <si>
    <t>svarer til en månedlig lønstigning på kr. 787,50</t>
  </si>
  <si>
    <t xml:space="preserve">5 feriefridage udgør 5 x 0,45 % af 420.000 kr. = 9.450 kr. </t>
  </si>
  <si>
    <t>Hvor mange feriefridage får du pr. år?:</t>
  </si>
  <si>
    <t>Det giver en månedlig lønstigning i % på</t>
  </si>
  <si>
    <t xml:space="preserve">Giver en månedlig lønstigning på kr. 787,50 kr. </t>
  </si>
  <si>
    <t xml:space="preserve">Det giver en månedlig lønstigning på </t>
  </si>
  <si>
    <t>Værdien af betalt frokost:</t>
  </si>
  <si>
    <t>Din værdi af betalt frokost:</t>
  </si>
  <si>
    <t>Her kan du beregne, hvilken værdi i kroner og ører, det har,</t>
  </si>
  <si>
    <r>
      <t xml:space="preserve">hvis du </t>
    </r>
    <r>
      <rPr>
        <i/>
        <sz val="11"/>
        <color theme="1"/>
        <rFont val="Calibri"/>
        <family val="2"/>
        <scheme val="minor"/>
      </rPr>
      <t>allerede</t>
    </r>
    <r>
      <rPr>
        <sz val="11"/>
        <color theme="1"/>
        <rFont val="Calibri"/>
        <family val="2"/>
        <scheme val="minor"/>
      </rPr>
      <t xml:space="preserve"> har betalt frokostpause</t>
    </r>
  </si>
  <si>
    <t>Månedslønen er:</t>
  </si>
  <si>
    <t>Eksemplet til venstre viser altså, at den betalte frokost svarer til</t>
  </si>
  <si>
    <t>Arbejdstid inklusiv frokostpause per uge er:</t>
  </si>
  <si>
    <t>Din arbejdstid inklusiv frokostpause per uge er:</t>
  </si>
  <si>
    <t>kr. 2.703/måned</t>
  </si>
  <si>
    <t>Antal arbejdsdage om ugen er:</t>
  </si>
  <si>
    <t>Frokostpausen udgør ½ time per dag, hvilket per uge er:</t>
  </si>
  <si>
    <t>Værdien af betalt frokost udgør i (%)</t>
  </si>
  <si>
    <t>Din værdi af betalt frokost udgør i (%)</t>
  </si>
  <si>
    <t xml:space="preserve">Værdien af betalt frokost udgør per måned i kr. </t>
  </si>
  <si>
    <t xml:space="preserve">Din værdi af betalt frokost udgør per måned i kr. </t>
  </si>
  <si>
    <t>Værdien af højere ferietillæg:</t>
  </si>
  <si>
    <t>Din værdi af højere ferietillæg:</t>
  </si>
  <si>
    <t>Her kan du beregne, hvad en forhøjelse af en forhøjelse af dit</t>
  </si>
  <si>
    <t>ferietillæg udgør i kroner og ører. Beløbet er angivet pr. år</t>
  </si>
  <si>
    <t xml:space="preserve">Månedslønnen er: 37.500 kr., hvorfor årslønnen er 450.000 kr. </t>
  </si>
  <si>
    <t>(1 % i ferietillæg er minimum iht. Ferieloven.)</t>
  </si>
  <si>
    <t xml:space="preserve">0,5 % mere i ferietillæg udgør: </t>
  </si>
  <si>
    <t xml:space="preserve">1,0 % mere i ferietillæg udgør: </t>
  </si>
  <si>
    <t xml:space="preserve">1,5 % mere i ferietillæg udgør: </t>
  </si>
  <si>
    <t xml:space="preserve">2,0 % mere i ferietillæg udgør: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</si>
</sst>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.&quot;;[Red]\-#,##0\ &quot;kr.&quot;"/>
    <numFmt numFmtId="164" formatCode="_ &quot;kr.&quot;\ * #,##0.00_ ;_ &quot;kr.&quot;\ * \-#,##0.00_ ;_ &quot;kr.&quot;\ * &quot;-&quot;??_ ;_ @_ "/>
    <numFmt numFmtId="165" formatCode="_-* #,##0\ &quot;kr.&quot;_-;\-* #,##0\ &quot;kr.&quot;_-;_-* &quot;-&quot;??\ &quot;kr.&quot;_-;_-@_-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78E1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medium">
        <color rgb="FF262626"/>
      </left>
      <right/>
      <top style="medium">
        <color rgb="FF262626"/>
      </top>
      <bottom/>
      <diagonal/>
    </border>
    <border>
      <left/>
      <right/>
      <top style="medium">
        <color rgb="FF262626"/>
      </top>
      <bottom/>
      <diagonal/>
    </border>
    <border>
      <left/>
      <right style="medium">
        <color rgb="FF262626"/>
      </right>
      <top style="medium">
        <color rgb="FF262626"/>
      </top>
      <bottom/>
      <diagonal/>
    </border>
    <border>
      <left style="medium">
        <color rgb="FF262626"/>
      </left>
      <right/>
      <top/>
      <bottom/>
      <diagonal/>
    </border>
    <border>
      <left/>
      <right style="medium">
        <color rgb="FF262626"/>
      </right>
      <top/>
      <bottom/>
      <diagonal/>
    </border>
    <border>
      <left style="medium">
        <color rgb="FF262626"/>
      </left>
      <right/>
      <top/>
      <bottom style="medium">
        <color rgb="FF262626"/>
      </bottom>
      <diagonal/>
    </border>
    <border>
      <left/>
      <right/>
      <top/>
      <bottom style="medium">
        <color rgb="FF262626"/>
      </bottom>
      <diagonal/>
    </border>
    <border>
      <left/>
      <right style="medium">
        <color rgb="FF262626"/>
      </right>
      <top/>
      <bottom style="medium">
        <color rgb="FF26262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Border="1"/>
    <xf numFmtId="0" fontId="5" fillId="0" borderId="1" xfId="0" applyFont="1" applyBorder="1" applyAlignment="1"/>
    <xf numFmtId="0" fontId="0" fillId="0" borderId="2" xfId="0" applyFont="1" applyBorder="1" applyAlignment="1"/>
    <xf numFmtId="0" fontId="6" fillId="0" borderId="3" xfId="0" applyFont="1" applyBorder="1" applyAlignmen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 applyAlignment="1"/>
    <xf numFmtId="0" fontId="0" fillId="0" borderId="0" xfId="0" applyFont="1" applyBorder="1" applyAlignment="1"/>
    <xf numFmtId="0" fontId="6" fillId="0" borderId="5" xfId="0" applyFont="1" applyBorder="1" applyAlignment="1"/>
    <xf numFmtId="0" fontId="0" fillId="0" borderId="4" xfId="0" applyBorder="1"/>
    <xf numFmtId="0" fontId="0" fillId="0" borderId="5" xfId="0" applyBorder="1"/>
    <xf numFmtId="165" fontId="0" fillId="2" borderId="0" xfId="1" applyNumberFormat="1" applyFont="1" applyFill="1" applyBorder="1" applyProtection="1">
      <protection locked="0"/>
    </xf>
    <xf numFmtId="165" fontId="0" fillId="0" borderId="5" xfId="0" applyNumberFormat="1" applyBorder="1"/>
    <xf numFmtId="165" fontId="0" fillId="0" borderId="0" xfId="1" applyNumberFormat="1" applyFont="1" applyBorder="1"/>
    <xf numFmtId="0" fontId="0" fillId="0" borderId="6" xfId="0" applyFont="1" applyBorder="1" applyAlignment="1"/>
    <xf numFmtId="0" fontId="0" fillId="0" borderId="7" xfId="0" applyFont="1" applyBorder="1" applyAlignment="1"/>
    <xf numFmtId="0" fontId="6" fillId="0" borderId="8" xfId="0" applyFont="1" applyBorder="1" applyAlignment="1"/>
    <xf numFmtId="0" fontId="0" fillId="0" borderId="6" xfId="0" applyBorder="1"/>
    <xf numFmtId="0" fontId="0" fillId="0" borderId="7" xfId="0" applyBorder="1"/>
    <xf numFmtId="165" fontId="0" fillId="0" borderId="8" xfId="0" applyNumberFormat="1" applyBorder="1"/>
    <xf numFmtId="0" fontId="6" fillId="0" borderId="0" xfId="0" applyFont="1" applyBorder="1" applyAlignment="1"/>
    <xf numFmtId="6" fontId="0" fillId="0" borderId="5" xfId="0" applyNumberFormat="1" applyFont="1" applyBorder="1" applyAlignment="1"/>
    <xf numFmtId="164" fontId="0" fillId="3" borderId="0" xfId="1" applyFont="1" applyFill="1" applyBorder="1"/>
    <xf numFmtId="165" fontId="0" fillId="2" borderId="5" xfId="1" applyNumberFormat="1" applyFont="1" applyFill="1" applyBorder="1" applyProtection="1">
      <protection locked="0"/>
    </xf>
    <xf numFmtId="0" fontId="0" fillId="0" borderId="5" xfId="0" applyFont="1" applyBorder="1" applyAlignment="1"/>
    <xf numFmtId="0" fontId="0" fillId="3" borderId="0" xfId="0" applyFill="1" applyBorder="1"/>
    <xf numFmtId="0" fontId="0" fillId="2" borderId="5" xfId="0" applyFill="1" applyBorder="1" applyProtection="1">
      <protection locked="0"/>
    </xf>
    <xf numFmtId="166" fontId="0" fillId="0" borderId="5" xfId="0" applyNumberFormat="1" applyFont="1" applyBorder="1" applyAlignment="1"/>
    <xf numFmtId="166" fontId="0" fillId="0" borderId="5" xfId="2" applyNumberFormat="1" applyFont="1" applyBorder="1"/>
    <xf numFmtId="6" fontId="0" fillId="0" borderId="8" xfId="0" applyNumberFormat="1" applyFont="1" applyBorder="1" applyAlignment="1"/>
    <xf numFmtId="165" fontId="0" fillId="0" borderId="8" xfId="1" applyNumberFormat="1" applyFont="1" applyBorder="1"/>
    <xf numFmtId="0" fontId="5" fillId="0" borderId="2" xfId="0" applyFont="1" applyBorder="1" applyAlignment="1"/>
    <xf numFmtId="0" fontId="2" fillId="0" borderId="2" xfId="0" applyFont="1" applyBorder="1"/>
    <xf numFmtId="0" fontId="7" fillId="0" borderId="4" xfId="0" applyFont="1" applyFill="1" applyBorder="1"/>
    <xf numFmtId="0" fontId="6" fillId="0" borderId="7" xfId="0" applyFont="1" applyBorder="1"/>
    <xf numFmtId="6" fontId="0" fillId="0" borderId="8" xfId="0" applyNumberFormat="1" applyFont="1" applyBorder="1"/>
    <xf numFmtId="0" fontId="5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5" fontId="0" fillId="0" borderId="13" xfId="0" applyNumberFormat="1" applyBorder="1"/>
    <xf numFmtId="165" fontId="0" fillId="0" borderId="13" xfId="1" applyNumberFormat="1" applyFont="1" applyBorder="1"/>
    <xf numFmtId="0" fontId="0" fillId="0" borderId="14" xfId="0" applyBorder="1"/>
    <xf numFmtId="0" fontId="0" fillId="0" borderId="15" xfId="0" applyBorder="1"/>
    <xf numFmtId="165" fontId="0" fillId="0" borderId="16" xfId="0" applyNumberFormat="1" applyBorder="1"/>
    <xf numFmtId="10" fontId="0" fillId="0" borderId="13" xfId="1" applyNumberFormat="1" applyFont="1" applyBorder="1"/>
    <xf numFmtId="0" fontId="0" fillId="0" borderId="9" xfId="0" applyBorder="1"/>
    <xf numFmtId="0" fontId="0" fillId="0" borderId="16" xfId="0" applyBorder="1"/>
    <xf numFmtId="0" fontId="9" fillId="4" borderId="13" xfId="0" applyFont="1" applyFill="1" applyBorder="1" applyProtection="1">
      <protection locked="0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801721</xdr:colOff>
      <xdr:row>1</xdr:row>
      <xdr:rowOff>133506</xdr:rowOff>
    </xdr:from>
    <xdr:to>
      <xdr:col>13</xdr:col>
      <xdr:colOff>541303</xdr:colOff>
      <xdr:row>4</xdr:row>
      <xdr:rowOff>171293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62CE559-D995-4DD8-8C6E-65FCFCDDF1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6871" y="317656"/>
          <a:ext cx="1885882" cy="590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6E815-B75A-428A-9FF2-D1EB2133BBFD}">
  <dimension ref="A7:U38"/>
  <sheetViews>
    <sheetView showGridLines="0" tabSelected="1" workbookViewId="0">
      <selection activeCell="H28" sqref="H28"/>
    </sheetView>
  </sheetViews>
  <sheetFormatPr defaultRowHeight="14.5" x14ac:dyDescent="0.35"/>
  <cols>
    <col min="7" max="7" width="9" bestFit="1" customWidth="1"/>
    <col min="11" max="11" width="11.7265625" bestFit="1" customWidth="1"/>
    <col min="12" max="12" width="20.26953125" bestFit="1" customWidth="1"/>
    <col min="13" max="13" width="10.453125" customWidth="1"/>
    <col min="14" max="14" width="11.7265625" bestFit="1" customWidth="1"/>
    <col min="21" max="21" width="13.453125" customWidth="1"/>
  </cols>
  <sheetData>
    <row r="7" spans="1:21" ht="21" x14ac:dyDescent="0.5">
      <c r="B7" s="1" t="s">
        <v>0</v>
      </c>
    </row>
    <row r="8" spans="1:21" ht="21" x14ac:dyDescent="0.5">
      <c r="B8" s="1"/>
    </row>
    <row r="9" spans="1:21" x14ac:dyDescent="0.35">
      <c r="B9" s="2" t="s">
        <v>1</v>
      </c>
      <c r="I9" s="2" t="s">
        <v>2</v>
      </c>
      <c r="P9" s="2" t="s">
        <v>3</v>
      </c>
    </row>
    <row r="10" spans="1:21" ht="15" thickBot="1" x14ac:dyDescent="0.4">
      <c r="B10" s="3"/>
      <c r="C10" s="3"/>
      <c r="D10" s="3"/>
      <c r="E10" s="3"/>
      <c r="F10" s="3"/>
      <c r="G10" s="3"/>
      <c r="I10" s="3"/>
      <c r="J10" s="3"/>
      <c r="K10" s="3"/>
      <c r="L10" s="3"/>
      <c r="M10" s="3"/>
      <c r="N10" s="3"/>
    </row>
    <row r="11" spans="1:21" ht="15.5" x14ac:dyDescent="0.35">
      <c r="A11" s="3"/>
      <c r="B11" s="4" t="s">
        <v>4</v>
      </c>
      <c r="C11" s="5"/>
      <c r="D11" s="5"/>
      <c r="E11" s="5"/>
      <c r="F11" s="5"/>
      <c r="G11" s="6"/>
      <c r="H11" s="3"/>
      <c r="I11" s="40" t="s">
        <v>5</v>
      </c>
      <c r="J11" s="41"/>
      <c r="K11" s="41"/>
      <c r="L11" s="41"/>
      <c r="M11" s="41"/>
      <c r="N11" s="42"/>
      <c r="P11" s="51" t="s">
        <v>6</v>
      </c>
      <c r="Q11" s="41"/>
      <c r="R11" s="41"/>
      <c r="S11" s="41"/>
      <c r="T11" s="41"/>
      <c r="U11" s="42"/>
    </row>
    <row r="12" spans="1:21" ht="15.5" x14ac:dyDescent="0.35">
      <c r="A12" s="3"/>
      <c r="B12" s="10"/>
      <c r="C12" s="11"/>
      <c r="D12" s="11"/>
      <c r="E12" s="11"/>
      <c r="F12" s="11"/>
      <c r="G12" s="12"/>
      <c r="H12" s="3"/>
      <c r="I12" s="43"/>
      <c r="J12" s="3"/>
      <c r="K12" s="3"/>
      <c r="L12" s="3"/>
      <c r="M12" s="3"/>
      <c r="N12" s="44"/>
      <c r="P12" s="43" t="s">
        <v>7</v>
      </c>
      <c r="Q12" s="3"/>
      <c r="R12" s="3"/>
      <c r="S12" s="3"/>
      <c r="T12" s="3"/>
      <c r="U12" s="44"/>
    </row>
    <row r="13" spans="1:21" ht="15.5" x14ac:dyDescent="0.35">
      <c r="A13" s="3"/>
      <c r="B13" s="10" t="s">
        <v>8</v>
      </c>
      <c r="C13" s="11"/>
      <c r="D13" s="11"/>
      <c r="E13" s="11"/>
      <c r="F13" s="11"/>
      <c r="G13" s="12"/>
      <c r="H13" s="3"/>
      <c r="I13" s="43" t="s">
        <v>9</v>
      </c>
      <c r="J13" s="3"/>
      <c r="K13" s="15"/>
      <c r="L13" s="3" t="s">
        <v>10</v>
      </c>
      <c r="M13" s="3"/>
      <c r="N13" s="45">
        <f>K13*12</f>
        <v>0</v>
      </c>
      <c r="P13" s="43" t="s">
        <v>11</v>
      </c>
      <c r="Q13" s="3"/>
      <c r="R13" s="3"/>
      <c r="S13" s="3"/>
      <c r="T13" s="3"/>
      <c r="U13" s="44"/>
    </row>
    <row r="14" spans="1:21" ht="16" thickBot="1" x14ac:dyDescent="0.4">
      <c r="A14" s="3"/>
      <c r="B14" s="10" t="s">
        <v>12</v>
      </c>
      <c r="C14" s="11"/>
      <c r="D14" s="11"/>
      <c r="E14" s="11"/>
      <c r="F14" s="11"/>
      <c r="G14" s="12"/>
      <c r="H14" s="3"/>
      <c r="I14" s="43" t="s">
        <v>13</v>
      </c>
      <c r="J14" s="3"/>
      <c r="K14" s="3"/>
      <c r="L14" s="3"/>
      <c r="M14" s="3"/>
      <c r="N14" s="44"/>
      <c r="P14" s="47" t="s">
        <v>14</v>
      </c>
      <c r="Q14" s="48"/>
      <c r="R14" s="48"/>
      <c r="S14" s="48"/>
      <c r="T14" s="48"/>
      <c r="U14" s="52"/>
    </row>
    <row r="15" spans="1:21" ht="15.5" x14ac:dyDescent="0.35">
      <c r="A15" s="3"/>
      <c r="B15" s="10" t="s">
        <v>15</v>
      </c>
      <c r="C15" s="11"/>
      <c r="D15" s="11"/>
      <c r="E15" s="11"/>
      <c r="F15" s="11"/>
      <c r="G15" s="12"/>
      <c r="H15" s="3"/>
      <c r="I15" s="43" t="s">
        <v>16</v>
      </c>
      <c r="J15" s="3"/>
      <c r="K15" s="3"/>
      <c r="L15" s="3"/>
      <c r="M15" s="3"/>
      <c r="N15" s="53"/>
    </row>
    <row r="16" spans="1:21" ht="15.5" x14ac:dyDescent="0.35">
      <c r="A16" s="3"/>
      <c r="B16" s="10"/>
      <c r="C16" s="11"/>
      <c r="D16" s="11"/>
      <c r="E16" s="11"/>
      <c r="F16" s="11"/>
      <c r="G16" s="12"/>
      <c r="H16" s="3"/>
      <c r="I16" s="43"/>
      <c r="J16" s="3"/>
      <c r="K16" s="3"/>
      <c r="L16" s="17"/>
      <c r="M16" s="3"/>
      <c r="N16" s="46"/>
    </row>
    <row r="17" spans="1:21" ht="15.5" x14ac:dyDescent="0.35">
      <c r="A17" s="3"/>
      <c r="B17" s="10"/>
      <c r="C17" s="11"/>
      <c r="D17" s="11"/>
      <c r="E17" s="11"/>
      <c r="F17" s="11"/>
      <c r="G17" s="12"/>
      <c r="H17" s="3"/>
      <c r="I17" s="43" t="s">
        <v>17</v>
      </c>
      <c r="J17" s="3"/>
      <c r="K17" s="3"/>
      <c r="L17" s="17"/>
      <c r="M17" s="3"/>
      <c r="N17" s="50">
        <f>0.0045*N15</f>
        <v>0</v>
      </c>
    </row>
    <row r="18" spans="1:21" ht="16" thickBot="1" x14ac:dyDescent="0.4">
      <c r="A18" s="3"/>
      <c r="B18" s="18" t="s">
        <v>18</v>
      </c>
      <c r="C18" s="19"/>
      <c r="D18" s="19"/>
      <c r="E18" s="19"/>
      <c r="F18" s="19"/>
      <c r="G18" s="20"/>
      <c r="H18" s="3"/>
      <c r="I18" s="47" t="s">
        <v>19</v>
      </c>
      <c r="J18" s="48"/>
      <c r="K18" s="48"/>
      <c r="L18" s="48"/>
      <c r="M18" s="48"/>
      <c r="N18" s="49">
        <f>K13*0.0045*N15</f>
        <v>0</v>
      </c>
    </row>
    <row r="19" spans="1:21" ht="16" thickBot="1" x14ac:dyDescent="0.4">
      <c r="B19" s="11"/>
      <c r="C19" s="11"/>
      <c r="D19" s="11"/>
      <c r="E19" s="11"/>
      <c r="F19" s="11"/>
      <c r="G19" s="24"/>
    </row>
    <row r="20" spans="1:21" ht="15.5" x14ac:dyDescent="0.35">
      <c r="A20" s="3"/>
      <c r="B20" s="4" t="s">
        <v>20</v>
      </c>
      <c r="C20" s="5"/>
      <c r="D20" s="5"/>
      <c r="E20" s="5"/>
      <c r="F20" s="5"/>
      <c r="G20" s="6"/>
      <c r="H20" s="3"/>
      <c r="I20" s="7" t="s">
        <v>21</v>
      </c>
      <c r="J20" s="8"/>
      <c r="K20" s="8"/>
      <c r="L20" s="8"/>
      <c r="M20" s="8"/>
      <c r="N20" s="9"/>
      <c r="P20" s="51" t="s">
        <v>22</v>
      </c>
      <c r="Q20" s="41"/>
      <c r="R20" s="41"/>
      <c r="S20" s="41"/>
      <c r="T20" s="41"/>
      <c r="U20" s="42"/>
    </row>
    <row r="21" spans="1:21" ht="15.5" x14ac:dyDescent="0.35">
      <c r="A21" s="3"/>
      <c r="B21" s="10"/>
      <c r="C21" s="11"/>
      <c r="D21" s="11"/>
      <c r="E21" s="11"/>
      <c r="F21" s="11"/>
      <c r="G21" s="12"/>
      <c r="H21" s="3"/>
      <c r="I21" s="13"/>
      <c r="J21" s="3"/>
      <c r="K21" s="3"/>
      <c r="L21" s="3"/>
      <c r="M21" s="3"/>
      <c r="N21" s="14"/>
      <c r="P21" s="43" t="s">
        <v>23</v>
      </c>
      <c r="Q21" s="3"/>
      <c r="R21" s="3"/>
      <c r="S21" s="3"/>
      <c r="T21" s="3"/>
      <c r="U21" s="44"/>
    </row>
    <row r="22" spans="1:21" x14ac:dyDescent="0.35">
      <c r="A22" s="3"/>
      <c r="B22" s="13" t="s">
        <v>24</v>
      </c>
      <c r="C22" s="11"/>
      <c r="D22" s="11"/>
      <c r="E22" s="11"/>
      <c r="F22" s="11"/>
      <c r="G22" s="25">
        <v>40000</v>
      </c>
      <c r="H22" s="3"/>
      <c r="I22" s="13" t="s">
        <v>9</v>
      </c>
      <c r="J22" s="3"/>
      <c r="K22" s="26"/>
      <c r="L22" s="3"/>
      <c r="M22" s="3"/>
      <c r="N22" s="27"/>
      <c r="P22" s="43" t="s">
        <v>25</v>
      </c>
      <c r="Q22" s="3"/>
      <c r="R22" s="3"/>
      <c r="S22" s="3"/>
      <c r="T22" s="3"/>
      <c r="U22" s="44"/>
    </row>
    <row r="23" spans="1:21" ht="15" thickBot="1" x14ac:dyDescent="0.4">
      <c r="A23" s="3"/>
      <c r="B23" s="13" t="s">
        <v>26</v>
      </c>
      <c r="C23" s="11"/>
      <c r="D23" s="11"/>
      <c r="E23" s="11"/>
      <c r="F23" s="11"/>
      <c r="G23" s="28">
        <v>37</v>
      </c>
      <c r="H23" s="3"/>
      <c r="I23" s="13" t="s">
        <v>27</v>
      </c>
      <c r="J23" s="3"/>
      <c r="K23" s="3"/>
      <c r="L23" s="29"/>
      <c r="M23" s="3"/>
      <c r="N23" s="30"/>
      <c r="P23" s="47" t="s">
        <v>28</v>
      </c>
      <c r="Q23" s="48"/>
      <c r="R23" s="48"/>
      <c r="S23" s="48"/>
      <c r="T23" s="48"/>
      <c r="U23" s="52"/>
    </row>
    <row r="24" spans="1:21" x14ac:dyDescent="0.35">
      <c r="A24" s="3"/>
      <c r="B24" s="13" t="s">
        <v>29</v>
      </c>
      <c r="C24" s="11"/>
      <c r="D24" s="11"/>
      <c r="E24" s="11"/>
      <c r="F24" s="11"/>
      <c r="G24" s="28">
        <v>5</v>
      </c>
      <c r="H24" s="3"/>
      <c r="I24" s="13" t="s">
        <v>29</v>
      </c>
      <c r="J24" s="3"/>
      <c r="K24" s="3"/>
      <c r="L24" s="29"/>
      <c r="M24" s="3"/>
      <c r="N24" s="30"/>
    </row>
    <row r="25" spans="1:21" x14ac:dyDescent="0.35">
      <c r="A25" s="3"/>
      <c r="B25" s="13" t="s">
        <v>30</v>
      </c>
      <c r="C25" s="11"/>
      <c r="D25" s="11"/>
      <c r="E25" s="11"/>
      <c r="F25" s="11"/>
      <c r="G25" s="28">
        <v>2.5</v>
      </c>
      <c r="H25" s="3"/>
      <c r="I25" s="13" t="s">
        <v>30</v>
      </c>
      <c r="J25" s="3"/>
      <c r="K25" s="3"/>
      <c r="L25" s="3"/>
      <c r="M25" s="3"/>
      <c r="N25" s="14">
        <f>N24*0.5</f>
        <v>0</v>
      </c>
    </row>
    <row r="26" spans="1:21" x14ac:dyDescent="0.35">
      <c r="A26" s="3"/>
      <c r="B26" s="13"/>
      <c r="C26" s="11"/>
      <c r="D26" s="11"/>
      <c r="E26" s="11"/>
      <c r="F26" s="11"/>
      <c r="G26" s="28"/>
      <c r="H26" s="3"/>
      <c r="I26" s="13"/>
      <c r="J26" s="3"/>
      <c r="K26" s="3"/>
      <c r="L26" s="3"/>
      <c r="M26" s="3"/>
      <c r="N26" s="14"/>
    </row>
    <row r="27" spans="1:21" x14ac:dyDescent="0.35">
      <c r="A27" s="3"/>
      <c r="B27" s="13" t="s">
        <v>31</v>
      </c>
      <c r="C27" s="11"/>
      <c r="D27" s="11"/>
      <c r="E27" s="11"/>
      <c r="F27" s="11"/>
      <c r="G27" s="31">
        <v>6.8000000000000005E-2</v>
      </c>
      <c r="H27" s="3"/>
      <c r="I27" s="13" t="s">
        <v>32</v>
      </c>
      <c r="J27" s="3"/>
      <c r="K27" s="3"/>
      <c r="L27" s="3"/>
      <c r="M27" s="3"/>
      <c r="N27" s="32">
        <f>IFERROR(N25/N23,0)</f>
        <v>0</v>
      </c>
    </row>
    <row r="28" spans="1:21" ht="15" thickBot="1" x14ac:dyDescent="0.4">
      <c r="A28" s="3"/>
      <c r="B28" s="21" t="s">
        <v>33</v>
      </c>
      <c r="C28" s="19"/>
      <c r="D28" s="19"/>
      <c r="E28" s="19"/>
      <c r="F28" s="19"/>
      <c r="G28" s="33">
        <v>2703</v>
      </c>
      <c r="H28" s="3"/>
      <c r="I28" s="21" t="s">
        <v>34</v>
      </c>
      <c r="J28" s="22"/>
      <c r="K28" s="22"/>
      <c r="L28" s="22"/>
      <c r="M28" s="22"/>
      <c r="N28" s="34">
        <f>IFERROR(N22*N27,0)</f>
        <v>0</v>
      </c>
    </row>
    <row r="29" spans="1:21" ht="16" thickBot="1" x14ac:dyDescent="0.4">
      <c r="B29" s="11"/>
      <c r="C29" s="11"/>
      <c r="D29" s="11"/>
      <c r="E29" s="11"/>
      <c r="F29" s="11"/>
      <c r="G29" s="24"/>
    </row>
    <row r="30" spans="1:21" ht="15.5" x14ac:dyDescent="0.35">
      <c r="A30" s="3"/>
      <c r="B30" s="4" t="s">
        <v>35</v>
      </c>
      <c r="C30" s="35"/>
      <c r="D30" s="35"/>
      <c r="E30" s="5"/>
      <c r="F30" s="5"/>
      <c r="G30" s="6"/>
      <c r="H30" s="3"/>
      <c r="I30" s="4" t="s">
        <v>36</v>
      </c>
      <c r="J30" s="8"/>
      <c r="K30" s="36"/>
      <c r="L30" s="8"/>
      <c r="M30" s="8"/>
      <c r="N30" s="9"/>
      <c r="P30" s="51" t="s">
        <v>37</v>
      </c>
      <c r="Q30" s="41"/>
      <c r="R30" s="41"/>
      <c r="S30" s="41"/>
      <c r="T30" s="41"/>
      <c r="U30" s="42"/>
    </row>
    <row r="31" spans="1:21" ht="16" thickBot="1" x14ac:dyDescent="0.4">
      <c r="A31" s="3"/>
      <c r="B31" s="10"/>
      <c r="C31" s="11"/>
      <c r="D31" s="11"/>
      <c r="E31" s="11"/>
      <c r="F31" s="11"/>
      <c r="G31" s="12"/>
      <c r="H31" s="3"/>
      <c r="I31" s="13"/>
      <c r="J31" s="3"/>
      <c r="K31" s="3"/>
      <c r="L31" s="3"/>
      <c r="M31" s="3"/>
      <c r="N31" s="14"/>
      <c r="P31" s="47" t="s">
        <v>38</v>
      </c>
      <c r="Q31" s="48"/>
      <c r="R31" s="48"/>
      <c r="S31" s="48"/>
      <c r="T31" s="48"/>
      <c r="U31" s="52"/>
    </row>
    <row r="32" spans="1:21" ht="15.5" x14ac:dyDescent="0.35">
      <c r="A32" s="3"/>
      <c r="B32" s="10" t="s">
        <v>39</v>
      </c>
      <c r="C32" s="11"/>
      <c r="D32" s="11"/>
      <c r="E32" s="11"/>
      <c r="F32" s="11"/>
      <c r="G32" s="12"/>
      <c r="H32" s="3"/>
      <c r="I32" s="13" t="s">
        <v>9</v>
      </c>
      <c r="J32" s="3"/>
      <c r="K32" s="15"/>
      <c r="L32" s="3" t="s">
        <v>10</v>
      </c>
      <c r="M32" s="3"/>
      <c r="N32" s="16">
        <f>K32*12</f>
        <v>0</v>
      </c>
    </row>
    <row r="33" spans="1:14" ht="15.5" x14ac:dyDescent="0.35">
      <c r="A33" s="3"/>
      <c r="B33" s="37" t="s">
        <v>40</v>
      </c>
      <c r="C33" s="3"/>
      <c r="D33" s="11"/>
      <c r="E33" s="11"/>
      <c r="F33" s="11"/>
      <c r="G33" s="12"/>
      <c r="H33" s="3"/>
      <c r="I33" s="37" t="s">
        <v>40</v>
      </c>
      <c r="J33" s="3"/>
      <c r="K33" s="3"/>
      <c r="L33" s="3"/>
      <c r="M33" s="3"/>
      <c r="N33" s="14"/>
    </row>
    <row r="34" spans="1:14" ht="15.5" x14ac:dyDescent="0.35">
      <c r="A34" s="3"/>
      <c r="B34" s="37"/>
      <c r="C34" s="3"/>
      <c r="D34" s="11"/>
      <c r="E34" s="11"/>
      <c r="F34" s="11"/>
      <c r="G34" s="12"/>
      <c r="H34" s="3"/>
      <c r="I34" s="37"/>
      <c r="J34" s="3"/>
      <c r="K34" s="3"/>
      <c r="L34" s="3"/>
      <c r="M34" s="3"/>
      <c r="N34" s="14"/>
    </row>
    <row r="35" spans="1:14" x14ac:dyDescent="0.35">
      <c r="A35" s="3"/>
      <c r="B35" s="10" t="s">
        <v>41</v>
      </c>
      <c r="C35" s="3"/>
      <c r="D35" s="11"/>
      <c r="E35" s="11"/>
      <c r="F35" s="11"/>
      <c r="G35" s="25">
        <v>2250</v>
      </c>
      <c r="H35" s="3"/>
      <c r="I35" s="10" t="s">
        <v>41</v>
      </c>
      <c r="J35" s="3"/>
      <c r="K35" s="3"/>
      <c r="L35" s="3"/>
      <c r="M35" s="3"/>
      <c r="N35" s="16">
        <f>N32*0.005</f>
        <v>0</v>
      </c>
    </row>
    <row r="36" spans="1:14" x14ac:dyDescent="0.35">
      <c r="A36" s="3"/>
      <c r="B36" s="10" t="s">
        <v>42</v>
      </c>
      <c r="C36" s="3"/>
      <c r="D36" s="11"/>
      <c r="E36" s="11"/>
      <c r="F36" s="11"/>
      <c r="G36" s="25">
        <v>4500</v>
      </c>
      <c r="H36" s="3"/>
      <c r="I36" s="10" t="s">
        <v>42</v>
      </c>
      <c r="J36" s="3"/>
      <c r="K36" s="3"/>
      <c r="L36" s="3"/>
      <c r="M36" s="3"/>
      <c r="N36" s="16">
        <f>N32*0.01</f>
        <v>0</v>
      </c>
    </row>
    <row r="37" spans="1:14" x14ac:dyDescent="0.35">
      <c r="A37" s="3"/>
      <c r="B37" s="10" t="s">
        <v>43</v>
      </c>
      <c r="C37" s="3"/>
      <c r="D37" s="11"/>
      <c r="E37" s="11"/>
      <c r="F37" s="11"/>
      <c r="G37" s="25">
        <v>6750</v>
      </c>
      <c r="H37" s="3"/>
      <c r="I37" s="10" t="s">
        <v>43</v>
      </c>
      <c r="J37" s="3"/>
      <c r="K37" s="3"/>
      <c r="L37" s="3"/>
      <c r="M37" s="3"/>
      <c r="N37" s="16">
        <f>N32*0.015</f>
        <v>0</v>
      </c>
    </row>
    <row r="38" spans="1:14" ht="16" thickBot="1" x14ac:dyDescent="0.4">
      <c r="B38" s="18" t="s">
        <v>44</v>
      </c>
      <c r="C38" s="22"/>
      <c r="D38" s="38"/>
      <c r="E38" s="38"/>
      <c r="F38" s="38"/>
      <c r="G38" s="39">
        <v>9000</v>
      </c>
      <c r="I38" s="18" t="s">
        <v>44</v>
      </c>
      <c r="J38" s="22"/>
      <c r="K38" s="22"/>
      <c r="L38" s="22"/>
      <c r="M38" s="22"/>
      <c r="N38" s="23">
        <f>N32*0.02</f>
        <v>0</v>
      </c>
    </row>
  </sheetData>
  <sheetProtection selectLockedCells="1"/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78366A003A440B985909C198D4E51" ma:contentTypeVersion="11" ma:contentTypeDescription="Create a new document." ma:contentTypeScope="" ma:versionID="75ee100d4f721e31d672eab92419c334">
  <xsd:schema xmlns:xsd="http://www.w3.org/2001/XMLSchema" xmlns:xs="http://www.w3.org/2001/XMLSchema" xmlns:p="http://schemas.microsoft.com/office/2006/metadata/properties" xmlns:ns3="10f0cdc8-d0d0-4624-bf69-016c49b1b80f" xmlns:ns4="2d175bd0-b5b7-49be-8541-61fab8ef0fe7" targetNamespace="http://schemas.microsoft.com/office/2006/metadata/properties" ma:root="true" ma:fieldsID="d026ce05de7f15f2cf1bea0c1576876f" ns3:_="" ns4:_="">
    <xsd:import namespace="10f0cdc8-d0d0-4624-bf69-016c49b1b80f"/>
    <xsd:import namespace="2d175bd0-b5b7-49be-8541-61fab8ef0f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0cdc8-d0d0-4624-bf69-016c49b1b8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175bd0-b5b7-49be-8541-61fab8ef0f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6C169-EED6-45B5-9969-EFC985E685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95B576-5028-4305-A9F2-B974AEEF9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0cdc8-d0d0-4624-bf69-016c49b1b80f"/>
    <ds:schemaRef ds:uri="2d175bd0-b5b7-49be-8541-61fab8ef0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FC5EA1-19F7-4BAE-BABB-26ADE6B95ED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d175bd0-b5b7-49be-8541-61fab8ef0fe7"/>
    <ds:schemaRef ds:uri="http://purl.org/dc/elements/1.1/"/>
    <ds:schemaRef ds:uri="http://schemas.microsoft.com/office/2006/metadata/properties"/>
    <ds:schemaRef ds:uri="10f0cdc8-d0d0-4624-bf69-016c49b1b80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 Suhr</dc:creator>
  <cp:keywords/>
  <dc:description/>
  <cp:lastModifiedBy>Cecilie Bech-Møller</cp:lastModifiedBy>
  <cp:revision/>
  <dcterms:created xsi:type="dcterms:W3CDTF">2019-10-28T12:17:49Z</dcterms:created>
  <dcterms:modified xsi:type="dcterms:W3CDTF">2020-05-11T07:43:22Z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0x01010035A78366A003A440B985909C198D4E51</vt:lpwstr>
  </property>
</Properties>
</file>